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40" windowHeight="7785" tabRatio="821" activeTab="0"/>
  </bookViews>
  <sheets>
    <sheet name="KMB Systems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<sst xmlns="http://schemas.openxmlformats.org/spreadsheetml/2006/main" count="73" uniqueCount="40">
  <si>
    <t>TIP</t>
  </si>
  <si>
    <t>CPT Kiev (Euro)</t>
  </si>
  <si>
    <t>Ціна прайс грн з ПДВ</t>
  </si>
  <si>
    <t>грн із знижкою</t>
  </si>
  <si>
    <t>ЗНИЖКА</t>
  </si>
  <si>
    <t>КУРС ГРН ЗА ЕВРО</t>
  </si>
  <si>
    <t>Регулятор реактивної потужності Novar</t>
  </si>
  <si>
    <t>Novar 1005 (5+1 ступінь)</t>
  </si>
  <si>
    <t>Novar 1007  (7+1 ступінь)</t>
  </si>
  <si>
    <t>Novar 1114  (14 ступенів)</t>
  </si>
  <si>
    <t>Novar 1214 (14 ступенів, вимірювання по високій стороні)</t>
  </si>
  <si>
    <t>Novar 1206 (6 ступенів, вимірювання по високій стороні)</t>
  </si>
  <si>
    <t>Novar 2609 (9 ступенів, ЖК+однофазна+трифазна компенсація)</t>
  </si>
  <si>
    <t>Novar 2616 (16 ступенів, ЖК+однофазна+трифазна компенсація)</t>
  </si>
  <si>
    <t xml:space="preserve">Аналізатор параметрів електромережі </t>
  </si>
  <si>
    <t>Novar 1312 (12 ступенів, для тиристорно-контакторної комутації)</t>
  </si>
  <si>
    <r>
      <rPr>
        <b/>
        <sz val="12"/>
        <color indexed="8"/>
        <rFont val="Calibri"/>
        <family val="2"/>
      </rPr>
      <t>SML 33</t>
    </r>
    <r>
      <rPr>
        <sz val="1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Прилади призначені для вимірювання та спостереження лінійних і фазних напруг, струмів, активних і реактивних потужностей, коефіцієнтів потужності, THD напруги і струму, частоти в однофазних і трифазних мережах низької, високої, і надвисокої напруг. Крім того, дозволяють вимірювати температуру всередині шафи за допомогою вбудованого теплового датчика.</t>
    </r>
  </si>
  <si>
    <r>
      <rPr>
        <b/>
        <sz val="12"/>
        <color indexed="8"/>
        <rFont val="Calibri"/>
        <family val="2"/>
      </rPr>
      <t>SMM33</t>
    </r>
    <r>
      <rPr>
        <sz val="10"/>
        <color indexed="8"/>
        <rFont val="Calibri"/>
        <family val="2"/>
      </rPr>
      <t xml:space="preserve"> Прилади призначені для вимірювання та спостереження лінійних і фазних напруг, струмів, активних і реактивних потужностей, коефіцієнтів потужності, THD напруги і струму, частоти в однофазних і трифазних мережах низької, високої, і надвисокої напруг. Крім того, дозволяють вимірювати температуру всередині шафи за допомогою вбудованого теплового датчика.</t>
    </r>
  </si>
  <si>
    <r>
      <rPr>
        <b/>
        <sz val="12"/>
        <color indexed="8"/>
        <rFont val="Calibri"/>
        <family val="2"/>
      </rPr>
      <t>SMZ33</t>
    </r>
    <r>
      <rPr>
        <sz val="1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Прилад призначений для спостереження та реєстрації напруги, струму, коефіцієнта потужності, частоти, потужності, електричної роботи, вищих гармонік і коефіцієнта нелінійних спотворень в трифазних мережах низького, високої і надвисокої напруги. Крім електричних величин може вимірювати і реєструвати температуру. 1Мb пам'яті (запис приблизно 2дні)</t>
    </r>
  </si>
  <si>
    <r>
      <rPr>
        <b/>
        <sz val="12"/>
        <color indexed="8"/>
        <rFont val="Calibri"/>
        <family val="2"/>
      </rPr>
      <t>SMV44</t>
    </r>
    <r>
      <rPr>
        <sz val="1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Прилад призначений для спостереження та реєстрації напруги, струму, коефіцієнта потужності, частоти, потужності, електричної роботи, вищих гармонік і коефіцієнта нелінійних спотворень в трифазних мережах низького, високої і надвисокої напруги. Крім електричних величин може вимірювати і реєструвати температуру. 512Мb пам'яті (запис приблизно 7-10днів)</t>
    </r>
  </si>
  <si>
    <t>Програмне забезпечення до приладів безкоштовне.</t>
  </si>
  <si>
    <t>Тиристорні модулі для комутації конденсаторів</t>
  </si>
  <si>
    <r>
      <rPr>
        <b/>
        <sz val="12"/>
        <color indexed="8"/>
        <rFont val="Calibri"/>
        <family val="2"/>
      </rPr>
      <t>SMP44</t>
    </r>
    <r>
      <rPr>
        <sz val="11"/>
        <color indexed="8"/>
        <rFont val="Calibri"/>
        <family val="2"/>
      </rPr>
      <t xml:space="preserve">  Теж саме, що SMV44 але з LCD дисплеем, відображення гріфіків осцилограм, векторів</t>
    </r>
  </si>
  <si>
    <r>
      <rPr>
        <b/>
        <sz val="12"/>
        <color indexed="8"/>
        <rFont val="Calibri"/>
        <family val="2"/>
      </rPr>
      <t>SMPQ44</t>
    </r>
    <r>
      <rPr>
        <sz val="1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Теж саме що SMP44 але з більшою точністю вимирів, оцінка якості електроенергії</t>
    </r>
  </si>
  <si>
    <r>
      <rPr>
        <b/>
        <sz val="12"/>
        <color indexed="8"/>
        <rFont val="Calibri"/>
        <family val="2"/>
      </rPr>
      <t>SML 133</t>
    </r>
    <r>
      <rPr>
        <sz val="11"/>
        <color indexed="8"/>
        <rFont val="Calibri"/>
        <family val="2"/>
      </rPr>
      <t xml:space="preserve"> Теж саме що SML33 але з LCD дисплеем</t>
    </r>
  </si>
  <si>
    <t>KATKA 20 (до 25 кВАр)</t>
  </si>
  <si>
    <t>KATKA 80 (до 80 кВАр)</t>
  </si>
  <si>
    <t>Блок живлення 24VDC</t>
  </si>
  <si>
    <t>дог</t>
  </si>
  <si>
    <t>RS 485, к стоимости регулятора</t>
  </si>
  <si>
    <t>Ethernet, к стоимости регулятора</t>
  </si>
  <si>
    <t>Novar 1414 (14 ступенів, вимірювання по 3-м фазам)</t>
  </si>
  <si>
    <t>ООО "Техноэлектро"</t>
  </si>
  <si>
    <t xml:space="preserve">Украина, 61166, г. Харьков </t>
  </si>
  <si>
    <t xml:space="preserve">пр. Ленина 40, офис 530а </t>
  </si>
  <si>
    <t xml:space="preserve">Тел.: +38 (057) 780-26-94 </t>
  </si>
  <si>
    <t>тел. CDMA: (094)  976-56-94</t>
  </si>
  <si>
    <t>моб: (099) 184-62-14, (067)376-84-96</t>
  </si>
  <si>
    <t>Email: info@tekhar.com</t>
  </si>
  <si>
    <t>URL:  www.tekhar.com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</si>
</sst>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2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 CE"/>
      <family val="0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8"/>
      <color indexed="10"/>
      <name val="Calibri"/>
      <family val="2"/>
    </font>
    <font>
      <b/>
      <sz val="20"/>
      <color indexed="30"/>
      <name val="Calibri"/>
      <family val="2"/>
    </font>
    <font>
      <b/>
      <sz val="18"/>
      <color indexed="8"/>
      <name val="Calibri"/>
      <family val="2"/>
    </font>
    <font>
      <sz val="9"/>
      <color indexed="8"/>
      <name val="Arial"/>
      <family val="2"/>
    </font>
    <font>
      <sz val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medium"/>
      <top style="thin"/>
      <bottom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3" fillId="0" borderId="0">
      <alignment/>
      <protection/>
    </xf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" fillId="0" borderId="0" applyNumberFormat="0">
      <alignment/>
      <protection/>
    </xf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18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4" fillId="0" borderId="11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6" fillId="18" borderId="10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27" fillId="18" borderId="1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24" fillId="0" borderId="12" xfId="0" applyFont="1" applyBorder="1" applyAlignment="1">
      <alignment horizontal="left" vertical="center" wrapText="1"/>
    </xf>
    <xf numFmtId="0" fontId="28" fillId="18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3" fillId="8" borderId="0" xfId="0" applyFont="1" applyFill="1" applyAlignment="1">
      <alignment vertical="top" wrapText="1"/>
    </xf>
    <xf numFmtId="0" fontId="30" fillId="8" borderId="0" xfId="0" applyFont="1" applyFill="1" applyAlignment="1">
      <alignment vertical="top" wrapText="1"/>
    </xf>
    <xf numFmtId="0" fontId="30" fillId="8" borderId="0" xfId="0" applyFont="1" applyFill="1" applyAlignment="1">
      <alignment horizontal="left" vertical="top" wrapText="1"/>
    </xf>
    <xf numFmtId="0" fontId="29" fillId="19" borderId="0" xfId="0" applyFont="1" applyFill="1" applyAlignment="1">
      <alignment horizontal="center"/>
    </xf>
    <xf numFmtId="0" fontId="0" fillId="0" borderId="0" xfId="0" applyAlignment="1">
      <alignment/>
    </xf>
    <xf numFmtId="0" fontId="10" fillId="0" borderId="0" xfId="43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2" fillId="20" borderId="14" xfId="54" applyFont="1" applyFill="1" applyBorder="1" applyAlignment="1">
      <alignment horizontal="center" vertical="center"/>
      <protection/>
    </xf>
    <xf numFmtId="0" fontId="2" fillId="20" borderId="19" xfId="54" applyFont="1" applyFill="1" applyBorder="1" applyAlignment="1">
      <alignment horizontal="center" vertical="center"/>
      <protection/>
    </xf>
    <xf numFmtId="0" fontId="2" fillId="20" borderId="11" xfId="54" applyFont="1" applyFill="1" applyBorder="1" applyAlignment="1">
      <alignment horizontal="center" vertical="center" wrapText="1"/>
      <protection/>
    </xf>
    <xf numFmtId="0" fontId="2" fillId="20" borderId="20" xfId="54" applyFont="1" applyFill="1" applyBorder="1" applyAlignment="1">
      <alignment horizontal="center" vertical="center" wrapText="1"/>
      <protection/>
    </xf>
    <xf numFmtId="2" fontId="2" fillId="20" borderId="11" xfId="54" applyNumberFormat="1" applyFont="1" applyFill="1" applyBorder="1" applyAlignment="1">
      <alignment horizontal="center" vertical="center" wrapText="1"/>
      <protection/>
    </xf>
    <xf numFmtId="2" fontId="2" fillId="20" borderId="20" xfId="54" applyNumberFormat="1" applyFont="1" applyFill="1" applyBorder="1" applyAlignment="1">
      <alignment horizontal="center" vertical="center" wrapText="1"/>
      <protection/>
    </xf>
    <xf numFmtId="2" fontId="26" fillId="20" borderId="26" xfId="54" applyNumberFormat="1" applyFont="1" applyFill="1" applyBorder="1" applyAlignment="1">
      <alignment horizontal="center" vertical="center" wrapText="1"/>
      <protection/>
    </xf>
    <xf numFmtId="2" fontId="25" fillId="20" borderId="21" xfId="54" applyNumberFormat="1" applyFont="1" applyFill="1" applyBorder="1" applyAlignment="1">
      <alignment horizontal="center" vertical="center" wrapText="1"/>
      <protection/>
    </xf>
    <xf numFmtId="0" fontId="25" fillId="0" borderId="27" xfId="54" applyFont="1" applyBorder="1" applyAlignment="1">
      <alignment horizontal="center" vertical="center" wrapText="1"/>
      <protection/>
    </xf>
    <xf numFmtId="0" fontId="26" fillId="0" borderId="28" xfId="54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ny_cennik_200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.png" /><Relationship Id="rId13" Type="http://schemas.openxmlformats.org/officeDocument/2006/relationships/hyperlink" Target="http://electrosfera.kiev.ua/price/NOVAR_NRC.rar" TargetMode="External" /><Relationship Id="rId14" Type="http://schemas.openxmlformats.org/officeDocument/2006/relationships/hyperlink" Target="http://electrosfera.kiev.ua/price/NOVAR_NRC.rar" TargetMode="External" /><Relationship Id="rId15" Type="http://schemas.openxmlformats.org/officeDocument/2006/relationships/hyperlink" Target="http://electrosfera.kiev.ua/price/SMZ33.rar" TargetMode="External" /><Relationship Id="rId16" Type="http://schemas.openxmlformats.org/officeDocument/2006/relationships/hyperlink" Target="http://electrosfera.kiev.ua/price/SMZ33.rar" TargetMode="External" /><Relationship Id="rId17" Type="http://schemas.openxmlformats.org/officeDocument/2006/relationships/hyperlink" Target="http://electrosfera.kiev.ua/price/SMV_SMP_SMPQ.rar" TargetMode="External" /><Relationship Id="rId18" Type="http://schemas.openxmlformats.org/officeDocument/2006/relationships/hyperlink" Target="http://electrosfera.kiev.ua/price/SMV_SMP_SMPQ.rar" TargetMode="External" /><Relationship Id="rId19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15</xdr:row>
      <xdr:rowOff>76200</xdr:rowOff>
    </xdr:from>
    <xdr:to>
      <xdr:col>5</xdr:col>
      <xdr:colOff>742950</xdr:colOff>
      <xdr:row>16</xdr:row>
      <xdr:rowOff>200025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33528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19</xdr:row>
      <xdr:rowOff>85725</xdr:rowOff>
    </xdr:from>
    <xdr:to>
      <xdr:col>5</xdr:col>
      <xdr:colOff>866775</xdr:colOff>
      <xdr:row>21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4486275"/>
          <a:ext cx="581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22</xdr:row>
      <xdr:rowOff>209550</xdr:rowOff>
    </xdr:from>
    <xdr:to>
      <xdr:col>5</xdr:col>
      <xdr:colOff>904875</xdr:colOff>
      <xdr:row>23</xdr:row>
      <xdr:rowOff>371475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9525" y="60769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32</xdr:row>
      <xdr:rowOff>19050</xdr:rowOff>
    </xdr:from>
    <xdr:to>
      <xdr:col>5</xdr:col>
      <xdr:colOff>990600</xdr:colOff>
      <xdr:row>32</xdr:row>
      <xdr:rowOff>771525</xdr:rowOff>
    </xdr:to>
    <xdr:pic>
      <xdr:nvPicPr>
        <xdr:cNvPr id="4" name="Рисунок 6" descr="D:\Электросфера\фото електросф\картинки\без подложки\SML133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1403032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419100</xdr:rowOff>
    </xdr:from>
    <xdr:to>
      <xdr:col>6</xdr:col>
      <xdr:colOff>19050</xdr:colOff>
      <xdr:row>30</xdr:row>
      <xdr:rowOff>1543050</xdr:rowOff>
    </xdr:to>
    <xdr:pic>
      <xdr:nvPicPr>
        <xdr:cNvPr id="5" name="Рисунок 8" descr="D:\Электросфера\фото електросф\картинки\без подложки\SML33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10163175"/>
          <a:ext cx="1057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31</xdr:row>
      <xdr:rowOff>561975</xdr:rowOff>
    </xdr:from>
    <xdr:to>
      <xdr:col>5</xdr:col>
      <xdr:colOff>1000125</xdr:colOff>
      <xdr:row>31</xdr:row>
      <xdr:rowOff>1409700</xdr:rowOff>
    </xdr:to>
    <xdr:pic>
      <xdr:nvPicPr>
        <xdr:cNvPr id="6" name="Рисунок 9" descr="D:\Электросфера\фото електросф\картинки\без подложки\SMM33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86175" y="12506325"/>
          <a:ext cx="952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33</xdr:row>
      <xdr:rowOff>800100</xdr:rowOff>
    </xdr:from>
    <xdr:to>
      <xdr:col>5</xdr:col>
      <xdr:colOff>866775</xdr:colOff>
      <xdr:row>33</xdr:row>
      <xdr:rowOff>1438275</xdr:rowOff>
    </xdr:to>
    <xdr:pic>
      <xdr:nvPicPr>
        <xdr:cNvPr id="7" name="Рисунок 11" descr="D:\Электросфера\фото електросф\картинки\без подложки\SMZ33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86200" y="15611475"/>
          <a:ext cx="619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34</xdr:row>
      <xdr:rowOff>600075</xdr:rowOff>
    </xdr:from>
    <xdr:to>
      <xdr:col>5</xdr:col>
      <xdr:colOff>914400</xdr:colOff>
      <xdr:row>34</xdr:row>
      <xdr:rowOff>1266825</xdr:rowOff>
    </xdr:to>
    <xdr:pic>
      <xdr:nvPicPr>
        <xdr:cNvPr id="8" name="Рисунок 12" descr="D:\Электросфера\фото електросф\картинки\без подложки\SMV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9525" y="17497425"/>
          <a:ext cx="733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36</xdr:row>
      <xdr:rowOff>28575</xdr:rowOff>
    </xdr:from>
    <xdr:to>
      <xdr:col>5</xdr:col>
      <xdr:colOff>828675</xdr:colOff>
      <xdr:row>36</xdr:row>
      <xdr:rowOff>581025</xdr:rowOff>
    </xdr:to>
    <xdr:pic>
      <xdr:nvPicPr>
        <xdr:cNvPr id="9" name="Рисунок 14" descr="D:\Электросфера\фото електросф\картинки\без подложки\SMPQ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38575" y="1982152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35</xdr:row>
      <xdr:rowOff>95250</xdr:rowOff>
    </xdr:from>
    <xdr:to>
      <xdr:col>5</xdr:col>
      <xdr:colOff>866775</xdr:colOff>
      <xdr:row>35</xdr:row>
      <xdr:rowOff>781050</xdr:rowOff>
    </xdr:to>
    <xdr:pic>
      <xdr:nvPicPr>
        <xdr:cNvPr id="10" name="Рисунок 15" descr="D:\Электросфера\фото електросф\картинки\без подложки\SMP44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38575" y="19040475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43</xdr:row>
      <xdr:rowOff>95250</xdr:rowOff>
    </xdr:from>
    <xdr:to>
      <xdr:col>5</xdr:col>
      <xdr:colOff>885825</xdr:colOff>
      <xdr:row>44</xdr:row>
      <xdr:rowOff>381000</xdr:rowOff>
    </xdr:to>
    <xdr:pic>
      <xdr:nvPicPr>
        <xdr:cNvPr id="11" name="Рисунок 16" descr="D:\Электросфера\фото електросф\картинки\без подложки\KATKA20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00" y="2196465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25</xdr:row>
      <xdr:rowOff>304800</xdr:rowOff>
    </xdr:from>
    <xdr:to>
      <xdr:col>6</xdr:col>
      <xdr:colOff>533400</xdr:colOff>
      <xdr:row>25</xdr:row>
      <xdr:rowOff>733425</xdr:rowOff>
    </xdr:to>
    <xdr:pic>
      <xdr:nvPicPr>
        <xdr:cNvPr id="12" name="Рисунок 20" descr="D:\Электросфера\инстр, катал, прайс\Каталоги\Нарезки для прайса\pdf.png">
          <a:hlinkClick r:id="rId14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8143875"/>
          <a:ext cx="390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33</xdr:row>
      <xdr:rowOff>847725</xdr:rowOff>
    </xdr:from>
    <xdr:to>
      <xdr:col>6</xdr:col>
      <xdr:colOff>552450</xdr:colOff>
      <xdr:row>33</xdr:row>
      <xdr:rowOff>1276350</xdr:rowOff>
    </xdr:to>
    <xdr:pic>
      <xdr:nvPicPr>
        <xdr:cNvPr id="13" name="Рисунок 24" descr="D:\Электросфера\инстр, катал, прайс\Каталоги\Нарезки для прайса\pdf.png">
          <a:hlinkClick r:id="rId16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57750" y="15659100"/>
          <a:ext cx="390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34</xdr:row>
      <xdr:rowOff>714375</xdr:rowOff>
    </xdr:from>
    <xdr:to>
      <xdr:col>6</xdr:col>
      <xdr:colOff>542925</xdr:colOff>
      <xdr:row>34</xdr:row>
      <xdr:rowOff>1143000</xdr:rowOff>
    </xdr:to>
    <xdr:pic>
      <xdr:nvPicPr>
        <xdr:cNvPr id="14" name="Рисунок 25" descr="D:\Электросфера\инстр, катал, прайс\Каталоги\Нарезки для прайса\pdf.png">
          <a:hlinkClick r:id="rId18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48225" y="17611725"/>
          <a:ext cx="390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2</xdr:row>
      <xdr:rowOff>76200</xdr:rowOff>
    </xdr:from>
    <xdr:to>
      <xdr:col>5</xdr:col>
      <xdr:colOff>619125</xdr:colOff>
      <xdr:row>5</xdr:row>
      <xdr:rowOff>200025</xdr:rowOff>
    </xdr:to>
    <xdr:pic>
      <xdr:nvPicPr>
        <xdr:cNvPr id="15" name="Картинка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609850" y="457200"/>
          <a:ext cx="1647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pane ySplit="11" topLeftCell="BM12" activePane="bottomLeft" state="frozen"/>
      <selection pane="topLeft" activeCell="A1" sqref="A1"/>
      <selection pane="bottomLeft" activeCell="H45" sqref="H45"/>
    </sheetView>
  </sheetViews>
  <sheetFormatPr defaultColWidth="9.140625" defaultRowHeight="15"/>
  <cols>
    <col min="1" max="1" width="4.7109375" style="20" customWidth="1"/>
    <col min="2" max="2" width="28.28125" style="5" customWidth="1"/>
    <col min="3" max="3" width="9.140625" style="20" hidden="1" customWidth="1"/>
    <col min="4" max="4" width="12.421875" style="38" customWidth="1"/>
    <col min="5" max="5" width="9.140625" style="44" customWidth="1"/>
    <col min="6" max="6" width="15.8515625" style="0" customWidth="1"/>
  </cols>
  <sheetData>
    <row r="1" ht="15">
      <c r="B1" s="45" t="s">
        <v>32</v>
      </c>
    </row>
    <row r="2" ht="15">
      <c r="B2" s="46" t="s">
        <v>33</v>
      </c>
    </row>
    <row r="3" ht="15">
      <c r="B3" s="46" t="s">
        <v>34</v>
      </c>
    </row>
    <row r="4" ht="15">
      <c r="B4" s="47" t="s">
        <v>35</v>
      </c>
    </row>
    <row r="5" ht="15">
      <c r="B5" s="47" t="s">
        <v>36</v>
      </c>
    </row>
    <row r="6" ht="24">
      <c r="B6" s="46" t="s">
        <v>37</v>
      </c>
    </row>
    <row r="7" ht="15">
      <c r="B7" s="46" t="s">
        <v>38</v>
      </c>
    </row>
    <row r="8" ht="15">
      <c r="B8" s="46" t="s">
        <v>39</v>
      </c>
    </row>
    <row r="9" spans="1:7" ht="15.75" thickBot="1">
      <c r="A9" s="50"/>
      <c r="B9" s="49"/>
      <c r="C9" s="49"/>
      <c r="D9" s="50"/>
      <c r="E9" s="49"/>
      <c r="F9" s="49"/>
      <c r="G9" s="49"/>
    </row>
    <row r="10" spans="1:6" ht="18" customHeight="1" thickBot="1">
      <c r="A10" s="1"/>
      <c r="B10" s="9" t="s">
        <v>5</v>
      </c>
      <c r="C10" s="2"/>
      <c r="D10" s="33"/>
      <c r="E10" s="33"/>
      <c r="F10" s="4" t="s">
        <v>4</v>
      </c>
    </row>
    <row r="11" spans="1:6" ht="19.5" customHeight="1" thickBot="1">
      <c r="A11" s="1"/>
      <c r="B11" s="29">
        <v>25.5</v>
      </c>
      <c r="C11" s="2"/>
      <c r="D11" s="33"/>
      <c r="E11" s="33"/>
      <c r="F11" s="25">
        <v>0</v>
      </c>
    </row>
    <row r="13" spans="1:7" ht="24" thickBot="1">
      <c r="A13" s="48" t="s">
        <v>6</v>
      </c>
      <c r="B13" s="48"/>
      <c r="C13" s="48"/>
      <c r="D13" s="48"/>
      <c r="E13" s="48"/>
      <c r="F13" s="49"/>
      <c r="G13" s="49"/>
    </row>
    <row r="14" spans="1:5" ht="15">
      <c r="A14" s="54"/>
      <c r="B14" s="56" t="s">
        <v>0</v>
      </c>
      <c r="C14" s="58" t="s">
        <v>1</v>
      </c>
      <c r="D14" s="61" t="s">
        <v>2</v>
      </c>
      <c r="E14" s="60" t="s">
        <v>3</v>
      </c>
    </row>
    <row r="15" spans="1:5" ht="21.75" customHeight="1" thickBot="1">
      <c r="A15" s="55"/>
      <c r="B15" s="57"/>
      <c r="C15" s="59"/>
      <c r="D15" s="62"/>
      <c r="E15" s="63"/>
    </row>
    <row r="16" spans="1:6" ht="24.75" customHeight="1">
      <c r="A16" s="16">
        <v>1</v>
      </c>
      <c r="B16" s="6" t="s">
        <v>7</v>
      </c>
      <c r="C16" s="18">
        <v>137.5</v>
      </c>
      <c r="D16" s="34">
        <f>C16*B$11</f>
        <v>3506.25</v>
      </c>
      <c r="E16" s="39">
        <f>D16*(1-F$11/100)</f>
        <v>3506.25</v>
      </c>
      <c r="F16" s="51"/>
    </row>
    <row r="17" spans="1:6" ht="23.25" customHeight="1" thickBot="1">
      <c r="A17" s="24">
        <f>A16+1</f>
        <v>2</v>
      </c>
      <c r="B17" s="7" t="s">
        <v>8</v>
      </c>
      <c r="C17" s="21">
        <v>168.89</v>
      </c>
      <c r="D17" s="35">
        <f aca="true" t="shared" si="0" ref="D17:D26">C17*B$11</f>
        <v>4306.695</v>
      </c>
      <c r="E17" s="40">
        <f aca="true" t="shared" si="1" ref="E17:E26">D17*(1-F$11/100)</f>
        <v>4306.695</v>
      </c>
      <c r="F17" s="53"/>
    </row>
    <row r="18" spans="1:6" ht="15">
      <c r="A18" s="24">
        <f aca="true" t="shared" si="2" ref="A18:A24">A17+1</f>
        <v>3</v>
      </c>
      <c r="B18" s="7" t="s">
        <v>9</v>
      </c>
      <c r="C18" s="21">
        <v>247.51</v>
      </c>
      <c r="D18" s="35">
        <f t="shared" si="0"/>
        <v>6311.505</v>
      </c>
      <c r="E18" s="40">
        <f t="shared" si="1"/>
        <v>6311.505</v>
      </c>
      <c r="F18" s="51"/>
    </row>
    <row r="19" spans="1:6" ht="25.5">
      <c r="A19" s="24">
        <f t="shared" si="2"/>
        <v>4</v>
      </c>
      <c r="B19" s="7" t="s">
        <v>31</v>
      </c>
      <c r="C19" s="21">
        <v>390.25</v>
      </c>
      <c r="D19" s="35">
        <f t="shared" si="0"/>
        <v>9951.375</v>
      </c>
      <c r="E19" s="40">
        <f t="shared" si="1"/>
        <v>9951.375</v>
      </c>
      <c r="F19" s="52"/>
    </row>
    <row r="20" spans="1:6" ht="38.25">
      <c r="A20" s="24">
        <f t="shared" si="2"/>
        <v>5</v>
      </c>
      <c r="B20" s="7" t="s">
        <v>11</v>
      </c>
      <c r="C20" s="21">
        <v>271.45</v>
      </c>
      <c r="D20" s="35">
        <f t="shared" si="0"/>
        <v>6921.974999999999</v>
      </c>
      <c r="E20" s="40">
        <f t="shared" si="1"/>
        <v>6921.974999999999</v>
      </c>
      <c r="F20" s="52"/>
    </row>
    <row r="21" spans="1:6" ht="38.25">
      <c r="A21" s="24">
        <f t="shared" si="2"/>
        <v>6</v>
      </c>
      <c r="B21" s="7" t="s">
        <v>10</v>
      </c>
      <c r="C21" s="21">
        <v>293.4</v>
      </c>
      <c r="D21" s="35">
        <f t="shared" si="0"/>
        <v>7481.7</v>
      </c>
      <c r="E21" s="40">
        <f t="shared" si="1"/>
        <v>7481.7</v>
      </c>
      <c r="F21" s="52"/>
    </row>
    <row r="22" spans="1:6" ht="39" thickBot="1">
      <c r="A22" s="24">
        <f t="shared" si="2"/>
        <v>7</v>
      </c>
      <c r="B22" s="7" t="s">
        <v>15</v>
      </c>
      <c r="C22" s="21">
        <v>400</v>
      </c>
      <c r="D22" s="35">
        <f t="shared" si="0"/>
        <v>10200</v>
      </c>
      <c r="E22" s="40">
        <f t="shared" si="1"/>
        <v>10200</v>
      </c>
      <c r="F22" s="53"/>
    </row>
    <row r="23" spans="1:6" ht="44.25" customHeight="1">
      <c r="A23" s="24">
        <f t="shared" si="2"/>
        <v>8</v>
      </c>
      <c r="B23" s="7" t="s">
        <v>12</v>
      </c>
      <c r="C23" s="21" t="s">
        <v>28</v>
      </c>
      <c r="D23" s="21" t="s">
        <v>28</v>
      </c>
      <c r="E23" s="21" t="s">
        <v>28</v>
      </c>
      <c r="F23" s="51"/>
    </row>
    <row r="24" spans="1:6" ht="49.5" customHeight="1" thickBot="1">
      <c r="A24" s="24">
        <f t="shared" si="2"/>
        <v>9</v>
      </c>
      <c r="B24" s="7" t="s">
        <v>13</v>
      </c>
      <c r="C24" s="21" t="s">
        <v>28</v>
      </c>
      <c r="D24" s="21" t="s">
        <v>28</v>
      </c>
      <c r="E24" s="21" t="s">
        <v>28</v>
      </c>
      <c r="F24" s="53"/>
    </row>
    <row r="25" spans="1:6" ht="61.5" customHeight="1" thickBot="1">
      <c r="A25" s="31"/>
      <c r="B25" s="8" t="s">
        <v>29</v>
      </c>
      <c r="C25" s="32">
        <v>82.35</v>
      </c>
      <c r="D25" s="36">
        <f t="shared" si="0"/>
        <v>2099.9249999999997</v>
      </c>
      <c r="E25" s="41">
        <f t="shared" si="1"/>
        <v>2099.9249999999997</v>
      </c>
      <c r="F25" s="30"/>
    </row>
    <row r="26" spans="1:6" ht="80.25" customHeight="1" thickBot="1">
      <c r="A26" s="17">
        <v>10</v>
      </c>
      <c r="B26" s="8" t="s">
        <v>30</v>
      </c>
      <c r="C26" s="19">
        <v>151.94</v>
      </c>
      <c r="D26" s="36">
        <f t="shared" si="0"/>
        <v>3874.47</v>
      </c>
      <c r="E26" s="41">
        <f t="shared" si="1"/>
        <v>3874.47</v>
      </c>
      <c r="F26" s="26"/>
    </row>
    <row r="28" spans="1:7" ht="24" thickBot="1">
      <c r="A28" s="48" t="s">
        <v>14</v>
      </c>
      <c r="B28" s="48"/>
      <c r="C28" s="48"/>
      <c r="D28" s="48"/>
      <c r="E28" s="48"/>
      <c r="F28" s="49"/>
      <c r="G28" s="49"/>
    </row>
    <row r="29" spans="1:5" ht="15">
      <c r="A29" s="54"/>
      <c r="B29" s="56" t="s">
        <v>0</v>
      </c>
      <c r="C29" s="58" t="s">
        <v>1</v>
      </c>
      <c r="D29" s="61" t="s">
        <v>2</v>
      </c>
      <c r="E29" s="60" t="s">
        <v>3</v>
      </c>
    </row>
    <row r="30" spans="1:5" ht="15.75" thickBot="1">
      <c r="A30" s="55"/>
      <c r="B30" s="57"/>
      <c r="C30" s="59"/>
      <c r="D30" s="62"/>
      <c r="E30" s="63"/>
    </row>
    <row r="31" spans="1:6" ht="173.25" customHeight="1" thickBot="1">
      <c r="A31" s="16">
        <v>1</v>
      </c>
      <c r="B31" s="13" t="s">
        <v>16</v>
      </c>
      <c r="C31" s="18" t="s">
        <v>28</v>
      </c>
      <c r="D31" s="18" t="s">
        <v>28</v>
      </c>
      <c r="E31" s="18" t="s">
        <v>28</v>
      </c>
      <c r="F31" s="27"/>
    </row>
    <row r="32" spans="1:6" ht="162.75" customHeight="1" thickBot="1">
      <c r="A32" s="24">
        <f aca="true" t="shared" si="3" ref="A32:A37">A31+1</f>
        <v>2</v>
      </c>
      <c r="B32" s="11" t="s">
        <v>17</v>
      </c>
      <c r="C32" s="21" t="s">
        <v>28</v>
      </c>
      <c r="D32" s="18" t="s">
        <v>28</v>
      </c>
      <c r="E32" s="18" t="s">
        <v>28</v>
      </c>
      <c r="F32" s="27"/>
    </row>
    <row r="33" spans="1:6" ht="63" customHeight="1" thickBot="1">
      <c r="A33" s="24">
        <f t="shared" si="3"/>
        <v>3</v>
      </c>
      <c r="B33" s="10" t="s">
        <v>24</v>
      </c>
      <c r="C33" s="21"/>
      <c r="D33" s="18" t="s">
        <v>28</v>
      </c>
      <c r="E33" s="18" t="s">
        <v>28</v>
      </c>
      <c r="F33" s="27"/>
    </row>
    <row r="34" spans="1:6" ht="164.25" customHeight="1" thickBot="1">
      <c r="A34" s="24">
        <f t="shared" si="3"/>
        <v>4</v>
      </c>
      <c r="B34" s="10" t="s">
        <v>18</v>
      </c>
      <c r="C34" s="21" t="s">
        <v>28</v>
      </c>
      <c r="D34" s="18" t="s">
        <v>28</v>
      </c>
      <c r="E34" s="18" t="s">
        <v>28</v>
      </c>
      <c r="F34" s="27"/>
    </row>
    <row r="35" spans="1:6" ht="161.25" customHeight="1" thickBot="1">
      <c r="A35" s="24">
        <f t="shared" si="3"/>
        <v>5</v>
      </c>
      <c r="B35" s="10" t="s">
        <v>19</v>
      </c>
      <c r="C35" s="21" t="s">
        <v>28</v>
      </c>
      <c r="D35" s="18" t="s">
        <v>28</v>
      </c>
      <c r="E35" s="18" t="s">
        <v>28</v>
      </c>
      <c r="F35" s="27"/>
    </row>
    <row r="36" spans="1:6" ht="66.75" customHeight="1" thickBot="1">
      <c r="A36" s="24">
        <f t="shared" si="3"/>
        <v>6</v>
      </c>
      <c r="B36" s="10" t="s">
        <v>22</v>
      </c>
      <c r="C36" s="21" t="s">
        <v>28</v>
      </c>
      <c r="D36" s="18" t="s">
        <v>28</v>
      </c>
      <c r="E36" s="18" t="s">
        <v>28</v>
      </c>
      <c r="F36" s="27"/>
    </row>
    <row r="37" spans="1:6" ht="47.25" customHeight="1" thickBot="1">
      <c r="A37" s="24">
        <f t="shared" si="3"/>
        <v>7</v>
      </c>
      <c r="B37" s="14" t="s">
        <v>23</v>
      </c>
      <c r="C37" s="19" t="s">
        <v>28</v>
      </c>
      <c r="D37" s="18" t="s">
        <v>28</v>
      </c>
      <c r="E37" s="18" t="s">
        <v>28</v>
      </c>
      <c r="F37" s="27"/>
    </row>
    <row r="38" spans="1:6" ht="15">
      <c r="A38" s="22"/>
      <c r="B38" s="12"/>
      <c r="C38" s="22"/>
      <c r="D38" s="37"/>
      <c r="E38" s="42"/>
      <c r="F38" s="3"/>
    </row>
    <row r="39" spans="1:6" ht="31.5">
      <c r="A39" s="22"/>
      <c r="B39" s="15" t="s">
        <v>20</v>
      </c>
      <c r="C39" s="22"/>
      <c r="D39" s="37"/>
      <c r="E39" s="42"/>
      <c r="F39" s="3"/>
    </row>
    <row r="40" spans="1:6" ht="15">
      <c r="A40" s="22"/>
      <c r="B40" s="12"/>
      <c r="C40" s="22"/>
      <c r="D40" s="37"/>
      <c r="E40" s="42"/>
      <c r="F40" s="3"/>
    </row>
    <row r="41" spans="1:7" ht="24" thickBot="1">
      <c r="A41" s="48" t="s">
        <v>21</v>
      </c>
      <c r="B41" s="48"/>
      <c r="C41" s="48"/>
      <c r="D41" s="48"/>
      <c r="E41" s="48"/>
      <c r="F41" s="49"/>
      <c r="G41" s="49"/>
    </row>
    <row r="42" spans="1:6" ht="15">
      <c r="A42" s="54"/>
      <c r="B42" s="56" t="s">
        <v>0</v>
      </c>
      <c r="C42" s="58" t="s">
        <v>1</v>
      </c>
      <c r="D42" s="61" t="s">
        <v>2</v>
      </c>
      <c r="E42" s="60" t="s">
        <v>3</v>
      </c>
      <c r="F42" s="3"/>
    </row>
    <row r="43" spans="1:6" ht="15.75" thickBot="1">
      <c r="A43" s="55"/>
      <c r="B43" s="57"/>
      <c r="C43" s="59"/>
      <c r="D43" s="62"/>
      <c r="E43" s="63"/>
      <c r="F43" s="3"/>
    </row>
    <row r="44" spans="1:6" ht="35.25" customHeight="1">
      <c r="A44" s="16">
        <v>1</v>
      </c>
      <c r="B44" s="23" t="s">
        <v>25</v>
      </c>
      <c r="C44" s="18">
        <v>417</v>
      </c>
      <c r="D44" s="34">
        <f>C44*B$11</f>
        <v>10633.5</v>
      </c>
      <c r="E44" s="39">
        <f>D44*(1-F$11/100)</f>
        <v>10633.5</v>
      </c>
      <c r="F44" s="51"/>
    </row>
    <row r="45" spans="1:6" ht="37.5" customHeight="1" thickBot="1">
      <c r="A45" s="24">
        <v>2</v>
      </c>
      <c r="B45" s="28" t="s">
        <v>26</v>
      </c>
      <c r="C45" s="21">
        <v>496</v>
      </c>
      <c r="D45" s="35">
        <f>C45*B$11</f>
        <v>12648</v>
      </c>
      <c r="E45" s="40">
        <f>D45*(1-F$11/100)</f>
        <v>12648</v>
      </c>
      <c r="F45" s="53"/>
    </row>
    <row r="46" spans="1:5" ht="15.75" thickBot="1">
      <c r="A46" s="17">
        <v>3</v>
      </c>
      <c r="B46" s="14" t="s">
        <v>27</v>
      </c>
      <c r="C46" s="19">
        <v>29.23</v>
      </c>
      <c r="D46" s="36">
        <f>C46*B$11</f>
        <v>745.365</v>
      </c>
      <c r="E46" s="41">
        <f>D46*(1-F$11/100)</f>
        <v>745.365</v>
      </c>
    </row>
    <row r="52" ht="15">
      <c r="E52" s="43"/>
    </row>
  </sheetData>
  <sheetProtection/>
  <mergeCells count="24">
    <mergeCell ref="F44:F45"/>
    <mergeCell ref="A41:G41"/>
    <mergeCell ref="A42:A43"/>
    <mergeCell ref="B42:B43"/>
    <mergeCell ref="C42:C43"/>
    <mergeCell ref="D42:D43"/>
    <mergeCell ref="E42:E43"/>
    <mergeCell ref="D14:D15"/>
    <mergeCell ref="E14:E15"/>
    <mergeCell ref="F18:F22"/>
    <mergeCell ref="F23:F24"/>
    <mergeCell ref="A28:G28"/>
    <mergeCell ref="A29:A30"/>
    <mergeCell ref="B29:B30"/>
    <mergeCell ref="C29:C30"/>
    <mergeCell ref="D29:D30"/>
    <mergeCell ref="E29:E30"/>
    <mergeCell ref="F16:F17"/>
    <mergeCell ref="A9:C9"/>
    <mergeCell ref="D9:G9"/>
    <mergeCell ref="A13:G13"/>
    <mergeCell ref="A14:A15"/>
    <mergeCell ref="B14:B15"/>
    <mergeCell ref="C14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Alex</cp:lastModifiedBy>
  <cp:lastPrinted>2015-05-07T14:24:05Z</cp:lastPrinted>
  <dcterms:created xsi:type="dcterms:W3CDTF">2015-04-03T08:52:21Z</dcterms:created>
  <dcterms:modified xsi:type="dcterms:W3CDTF">2015-07-23T10:07:44Z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